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PPI-IN-APP-BOOKINGS" sheetId="1" r:id="rId4"/>
  </sheets>
  <definedNames/>
  <calcPr/>
  <extLst>
    <ext uri="GoogleSheetsCustomDataVersion2">
      <go:sheetsCustomData xmlns:go="http://customooxmlschemas.google.com/" r:id="rId5" roundtripDataChecksum="B2DoiXAb2GtMIBm5N5NLkQr0wl8dNgpGuCMf7y5fEmY="/>
    </ext>
  </extLst>
</workbook>
</file>

<file path=xl/sharedStrings.xml><?xml version="1.0" encoding="utf-8"?>
<sst xmlns="http://schemas.openxmlformats.org/spreadsheetml/2006/main" count="58" uniqueCount="34">
  <si>
    <t>INPUT DATA TIMESTAMP</t>
  </si>
  <si>
    <t>07/30/2020 13:52:27:000</t>
  </si>
  <si>
    <t>OUTPUT DATA TIMESTAMP</t>
  </si>
  <si>
    <t>07/30/2020 13:52:27:888</t>
  </si>
  <si>
    <t>INPUT DATA ORIGIN</t>
  </si>
  <si>
    <t>PAYMENT CARD</t>
  </si>
  <si>
    <t>BANK</t>
  </si>
  <si>
    <t>OUTPUT DATA ORIGIN</t>
  </si>
  <si>
    <t>BANK CPPI</t>
  </si>
  <si>
    <t>INPUT DATA LABEL</t>
  </si>
  <si>
    <t>DEBIT</t>
  </si>
  <si>
    <t>FEE (DEBIT)</t>
  </si>
  <si>
    <t>OUTPUT DATA LABEL</t>
  </si>
  <si>
    <t>CREDIT</t>
  </si>
  <si>
    <t>INPUT DATA CURRENCY</t>
  </si>
  <si>
    <t>$</t>
  </si>
  <si>
    <t>OUTPUT DATA CURRENCY</t>
  </si>
  <si>
    <t>INPUT DATA NUMBER</t>
  </si>
  <si>
    <t>OUTPUT DATA NUMBER</t>
  </si>
  <si>
    <t>FLA-XXX Credit Exchange Account</t>
  </si>
  <si>
    <t>XXX-FLA Credit Exchange Account</t>
  </si>
  <si>
    <t>Exchange Rate (fixed):</t>
  </si>
  <si>
    <t>TIMESTAMP</t>
  </si>
  <si>
    <t>BALANCE</t>
  </si>
  <si>
    <t>07/30/2020 13:52:27:444</t>
  </si>
  <si>
    <t>07/30/2020 13:52:27:111</t>
  </si>
  <si>
    <t>07/30/2020 13:52:27:555</t>
  </si>
  <si>
    <t>07/30/2020 13:52:27:333</t>
  </si>
  <si>
    <t>07/30/2020 13:52:27:777</t>
  </si>
  <si>
    <t>CPPI Non-Interest Income Account</t>
  </si>
  <si>
    <t>FLA Credit Assets Reconsiliation Account</t>
  </si>
  <si>
    <t>CPPI FEE:</t>
  </si>
  <si>
    <t>07/30/2020 13:52:27:222</t>
  </si>
  <si>
    <t>07/30/2020 13:52:27:666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</si>
</sst>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.00;(#,##0.00)"/>
    <numFmt numFmtId="165" formatCode="[$$]#,##0.00"/>
    <numFmt numFmtId="166" formatCode="[$ϟ ]#,##0.00"/>
    <numFmt numFmtId="167" formatCode="dd/MM/yyyy HH:mm:ss"/>
    <numFmt numFmtId="168" formatCode="_(&quot;$&quot;* #,##0.00_);_(&quot;$&quot;* \(#,##0.00\);_(&quot;$&quot;* &quot;-&quot;??_);_(@_)"/>
  </numFmts>
  <fonts count="6">
    <font>
      <sz val="11.0"/>
      <color theme="1"/>
      <name val="Calibri"/>
      <scheme val="minor"/>
    </font>
    <font>
      <sz val="11.0"/>
      <color theme="1"/>
      <name val="Calibri"/>
    </font>
    <font>
      <b/>
      <i/>
      <sz val="13.0"/>
      <color rgb="FFFFFFFF"/>
      <name val="Calibri"/>
    </font>
    <font/>
    <font>
      <b/>
      <sz val="12.0"/>
      <color theme="1"/>
      <name val="Calibri"/>
    </font>
    <font>
      <b/>
      <sz val="14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46BCC8"/>
        <bgColor rgb="FF46BCC8"/>
      </patternFill>
    </fill>
    <fill>
      <patternFill patternType="solid">
        <fgColor rgb="FFAAFF00"/>
        <bgColor rgb="FFAAFF0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vertical="center"/>
    </xf>
    <xf borderId="0" fillId="0" fontId="1" numFmtId="164" xfId="0" applyAlignment="1" applyFont="1" applyNumberFormat="1">
      <alignment horizontal="center" readingOrder="0" vertical="center"/>
    </xf>
    <xf borderId="0" fillId="0" fontId="1" numFmtId="164" xfId="0" applyAlignment="1" applyFont="1" applyNumberFormat="1">
      <alignment horizontal="center" vertical="center"/>
    </xf>
    <xf borderId="0" fillId="0" fontId="1" numFmtId="165" xfId="0" applyAlignment="1" applyFont="1" applyNumberFormat="1">
      <alignment horizontal="center" vertical="center"/>
    </xf>
    <xf borderId="1" fillId="2" fontId="2" numFmtId="0" xfId="0" applyAlignment="1" applyBorder="1" applyFill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4" fillId="3" fontId="4" numFmtId="0" xfId="0" applyAlignment="1" applyBorder="1" applyFill="1" applyFont="1">
      <alignment horizontal="center" readingOrder="0" vertical="center"/>
    </xf>
    <xf borderId="4" fillId="0" fontId="1" numFmtId="0" xfId="0" applyAlignment="1" applyBorder="1" applyFont="1">
      <alignment horizontal="center" readingOrder="0" vertical="center"/>
    </xf>
    <xf borderId="4" fillId="0" fontId="1" numFmtId="165" xfId="0" applyAlignment="1" applyBorder="1" applyFont="1" applyNumberFormat="1">
      <alignment horizontal="center" readingOrder="0" vertical="center"/>
    </xf>
    <xf borderId="4" fillId="0" fontId="5" numFmtId="165" xfId="0" applyAlignment="1" applyBorder="1" applyFont="1" applyNumberFormat="1">
      <alignment horizontal="center" vertical="center"/>
    </xf>
    <xf borderId="4" fillId="0" fontId="5" numFmtId="166" xfId="0" applyAlignment="1" applyBorder="1" applyFont="1" applyNumberFormat="1">
      <alignment horizontal="center" vertical="center"/>
    </xf>
    <xf borderId="4" fillId="0" fontId="1" numFmtId="166" xfId="0" applyAlignment="1" applyBorder="1" applyFont="1" applyNumberFormat="1">
      <alignment horizontal="center" readingOrder="0" vertical="center"/>
    </xf>
    <xf borderId="4" fillId="0" fontId="1" numFmtId="165" xfId="0" applyAlignment="1" applyBorder="1" applyFont="1" applyNumberFormat="1">
      <alignment horizontal="center" vertical="center"/>
    </xf>
    <xf borderId="4" fillId="0" fontId="1" numFmtId="165" xfId="0" applyAlignment="1" applyBorder="1" applyFont="1" applyNumberFormat="1">
      <alignment horizontal="left" vertical="center"/>
    </xf>
    <xf borderId="4" fillId="0" fontId="1" numFmtId="166" xfId="0" applyAlignment="1" applyBorder="1" applyFont="1" applyNumberFormat="1">
      <alignment horizontal="center" vertical="center"/>
    </xf>
    <xf borderId="4" fillId="0" fontId="1" numFmtId="166" xfId="0" applyAlignment="1" applyBorder="1" applyFont="1" applyNumberFormat="1">
      <alignment horizontal="left" vertical="center"/>
    </xf>
    <xf borderId="0" fillId="0" fontId="1" numFmtId="167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left" vertical="center"/>
    </xf>
    <xf borderId="0" fillId="0" fontId="1" numFmtId="10" xfId="0" applyAlignment="1" applyFont="1" applyNumberFormat="1">
      <alignment horizontal="center" readingOrder="0" vertical="center"/>
    </xf>
    <xf borderId="4" fillId="0" fontId="5" numFmtId="168" xfId="0" applyAlignment="1" applyBorder="1" applyFont="1" applyNumberFormat="1">
      <alignment horizontal="center" vertical="center"/>
    </xf>
    <xf borderId="4" fillId="0" fontId="1" numFmtId="168" xfId="0" applyAlignment="1" applyBorder="1" applyFont="1" applyNumberFormat="1">
      <alignment horizontal="center" readingOrder="0" vertical="center"/>
    </xf>
    <xf borderId="4" fillId="0" fontId="5" numFmtId="166" xfId="0" applyAlignment="1" applyBorder="1" applyFont="1" applyNumberFormat="1">
      <alignment horizontal="center" vertical="center"/>
    </xf>
    <xf borderId="4" fillId="0" fontId="1" numFmtId="166" xfId="0" applyAlignment="1" applyBorder="1" applyFont="1" applyNumberFormat="1">
      <alignment horizontal="center" readingOrder="0" vertical="center"/>
    </xf>
    <xf borderId="4" fillId="0" fontId="1" numFmtId="166" xfId="0" applyAlignment="1" applyBorder="1" applyFont="1" applyNumberFormat="1">
      <alignment horizontal="center" vertical="center"/>
    </xf>
    <xf borderId="4" fillId="0" fontId="1" numFmtId="166" xfId="0" applyAlignment="1" applyBorder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6.43"/>
    <col customWidth="1" min="2" max="2" width="13.71"/>
    <col customWidth="1" min="3" max="3" width="13.43"/>
    <col customWidth="1" min="4" max="4" width="14.14"/>
    <col customWidth="1" min="5" max="5" width="4.14"/>
    <col customWidth="1" min="6" max="6" width="30.57"/>
    <col customWidth="1" min="7" max="7" width="13.71"/>
    <col customWidth="1" min="8" max="8" width="13.43"/>
    <col customWidth="1" min="9" max="9" width="14.14"/>
    <col customWidth="1" min="10" max="10" width="4.57"/>
    <col customWidth="1" min="11" max="16" width="8.71"/>
  </cols>
  <sheetData>
    <row r="1">
      <c r="A1" s="1" t="s">
        <v>0</v>
      </c>
      <c r="B1" s="2" t="s">
        <v>1</v>
      </c>
      <c r="C1" s="2" t="s">
        <v>1</v>
      </c>
      <c r="D1" s="3"/>
      <c r="E1" s="3"/>
      <c r="F1" s="1" t="s">
        <v>2</v>
      </c>
      <c r="G1" s="2" t="s">
        <v>3</v>
      </c>
      <c r="H1" s="3"/>
      <c r="I1" s="3"/>
      <c r="J1" s="3"/>
      <c r="K1" s="3"/>
      <c r="L1" s="3"/>
      <c r="M1" s="3"/>
      <c r="N1" s="3"/>
      <c r="O1" s="3"/>
      <c r="P1" s="3"/>
    </row>
    <row r="2" ht="19.5" customHeight="1">
      <c r="A2" s="1" t="s">
        <v>4</v>
      </c>
      <c r="B2" s="1" t="s">
        <v>5</v>
      </c>
      <c r="C2" s="1" t="s">
        <v>6</v>
      </c>
      <c r="D2" s="3"/>
      <c r="E2" s="3"/>
      <c r="F2" s="1" t="s">
        <v>7</v>
      </c>
      <c r="G2" s="1" t="s">
        <v>8</v>
      </c>
      <c r="H2" s="3"/>
      <c r="I2" s="3"/>
      <c r="J2" s="3"/>
      <c r="K2" s="3"/>
      <c r="L2" s="3"/>
      <c r="M2" s="3"/>
      <c r="N2" s="3"/>
      <c r="O2" s="3"/>
      <c r="P2" s="3"/>
    </row>
    <row r="3" ht="19.5" customHeight="1">
      <c r="A3" s="1" t="s">
        <v>9</v>
      </c>
      <c r="B3" s="1" t="s">
        <v>10</v>
      </c>
      <c r="C3" s="1" t="s">
        <v>11</v>
      </c>
      <c r="D3" s="3"/>
      <c r="E3" s="3"/>
      <c r="F3" s="1" t="s">
        <v>12</v>
      </c>
      <c r="G3" s="1" t="s">
        <v>13</v>
      </c>
      <c r="H3" s="3"/>
      <c r="I3" s="3"/>
      <c r="J3" s="3"/>
      <c r="K3" s="3"/>
      <c r="L3" s="3"/>
      <c r="M3" s="3"/>
      <c r="N3" s="3"/>
      <c r="O3" s="3"/>
      <c r="P3" s="3"/>
    </row>
    <row r="4" ht="19.5" customHeight="1">
      <c r="A4" s="1" t="s">
        <v>14</v>
      </c>
      <c r="B4" s="1" t="s">
        <v>15</v>
      </c>
      <c r="C4" s="1" t="str">
        <f>B4</f>
        <v>$</v>
      </c>
      <c r="D4" s="3"/>
      <c r="E4" s="3"/>
      <c r="F4" s="1" t="s">
        <v>16</v>
      </c>
      <c r="G4" s="1" t="str">
        <f>B4</f>
        <v>$</v>
      </c>
      <c r="H4" s="3"/>
      <c r="I4" s="3"/>
      <c r="J4" s="3"/>
      <c r="K4" s="3"/>
      <c r="L4" s="3"/>
      <c r="M4" s="3"/>
      <c r="N4" s="3"/>
      <c r="O4" s="3"/>
      <c r="P4" s="3"/>
    </row>
    <row r="5" ht="19.5" customHeight="1">
      <c r="A5" s="1" t="s">
        <v>17</v>
      </c>
      <c r="B5" s="4">
        <v>852.99</v>
      </c>
      <c r="C5" s="5">
        <f>B5*2%</f>
        <v>17.0598</v>
      </c>
      <c r="D5" s="3"/>
      <c r="E5" s="3"/>
      <c r="F5" s="1" t="s">
        <v>18</v>
      </c>
      <c r="G5" s="6">
        <f>C13</f>
        <v>852.99</v>
      </c>
      <c r="H5" s="3"/>
      <c r="I5" s="3"/>
      <c r="J5" s="3"/>
      <c r="K5" s="3"/>
      <c r="L5" s="3"/>
      <c r="M5" s="3"/>
      <c r="N5" s="3"/>
      <c r="O5" s="3"/>
      <c r="P5" s="3"/>
    </row>
    <row r="6" ht="19.5" customHeight="1">
      <c r="A6" s="7" t="s">
        <v>19</v>
      </c>
      <c r="B6" s="8"/>
      <c r="C6" s="8"/>
      <c r="D6" s="9"/>
      <c r="E6" s="3"/>
      <c r="F6" s="7" t="s">
        <v>20</v>
      </c>
      <c r="G6" s="8"/>
      <c r="H6" s="8"/>
      <c r="I6" s="9"/>
      <c r="J6" s="3"/>
      <c r="K6" s="3"/>
      <c r="L6" s="3"/>
      <c r="M6" s="3"/>
      <c r="N6" s="3"/>
      <c r="O6" s="3"/>
      <c r="P6" s="3"/>
    </row>
    <row r="7" ht="19.5" customHeight="1">
      <c r="A7" s="1" t="s">
        <v>21</v>
      </c>
      <c r="B7" s="4">
        <v>2.0</v>
      </c>
      <c r="C7" s="3"/>
      <c r="D7" s="3"/>
      <c r="E7" s="3"/>
      <c r="F7" s="1" t="s">
        <v>21</v>
      </c>
      <c r="G7" s="4">
        <v>1.0</v>
      </c>
      <c r="H7" s="3"/>
      <c r="I7" s="3"/>
      <c r="J7" s="3"/>
      <c r="K7" s="3"/>
      <c r="L7" s="3"/>
      <c r="M7" s="3"/>
      <c r="N7" s="3"/>
      <c r="O7" s="3"/>
      <c r="P7" s="3"/>
    </row>
    <row r="8" ht="19.5" customHeight="1">
      <c r="A8" s="10" t="s">
        <v>22</v>
      </c>
      <c r="B8" s="10" t="s">
        <v>13</v>
      </c>
      <c r="C8" s="10" t="s">
        <v>10</v>
      </c>
      <c r="D8" s="10" t="s">
        <v>23</v>
      </c>
      <c r="E8" s="3"/>
      <c r="F8" s="10" t="s">
        <v>22</v>
      </c>
      <c r="G8" s="10" t="s">
        <v>13</v>
      </c>
      <c r="H8" s="10" t="s">
        <v>10</v>
      </c>
      <c r="I8" s="10" t="s">
        <v>23</v>
      </c>
      <c r="J8" s="3"/>
      <c r="K8" s="3"/>
      <c r="L8" s="3"/>
      <c r="M8" s="3"/>
      <c r="N8" s="3"/>
      <c r="O8" s="3"/>
      <c r="P8" s="3"/>
    </row>
    <row r="9" ht="19.5" customHeight="1">
      <c r="A9" s="11" t="s">
        <v>24</v>
      </c>
      <c r="B9" s="12">
        <f>H11*B7</f>
        <v>1705.98</v>
      </c>
      <c r="C9" s="13">
        <f t="shared" ref="C9:C10" si="1">B9*0</f>
        <v>0</v>
      </c>
      <c r="D9" s="12">
        <f>SUM(B9-C9)</f>
        <v>1705.98</v>
      </c>
      <c r="E9" s="3"/>
      <c r="F9" s="11" t="s">
        <v>25</v>
      </c>
      <c r="G9" s="14">
        <f>B5</f>
        <v>852.99</v>
      </c>
      <c r="H9" s="14">
        <f t="shared" ref="H9:H10" si="2">G9*0</f>
        <v>0</v>
      </c>
      <c r="I9" s="15">
        <f>G9-H9</f>
        <v>852.99</v>
      </c>
      <c r="J9" s="3"/>
      <c r="K9" s="3"/>
      <c r="L9" s="3"/>
      <c r="M9" s="3"/>
      <c r="N9" s="3"/>
      <c r="O9" s="3"/>
      <c r="P9" s="3"/>
    </row>
    <row r="10" ht="19.5" customHeight="1">
      <c r="A10" s="11" t="s">
        <v>24</v>
      </c>
      <c r="B10" s="16">
        <f>H12*B7</f>
        <v>34.1196</v>
      </c>
      <c r="C10" s="12">
        <f t="shared" si="1"/>
        <v>0</v>
      </c>
      <c r="D10" s="17">
        <f t="shared" ref="D10:D14" si="3">SUM(D9+B10-C10)</f>
        <v>1740.0996</v>
      </c>
      <c r="E10" s="3"/>
      <c r="F10" s="11" t="s">
        <v>25</v>
      </c>
      <c r="G10" s="18">
        <f>C5</f>
        <v>17.0598</v>
      </c>
      <c r="H10" s="15">
        <f t="shared" si="2"/>
        <v>0</v>
      </c>
      <c r="I10" s="19">
        <f t="shared" ref="I10:I12" si="4">SUM(I9+G10-H10)</f>
        <v>870.0498</v>
      </c>
      <c r="J10" s="3"/>
      <c r="K10" s="3"/>
      <c r="L10" s="3"/>
      <c r="M10" s="3"/>
      <c r="N10" s="3"/>
      <c r="O10" s="3"/>
      <c r="P10" s="3"/>
    </row>
    <row r="11" ht="19.5" customHeight="1">
      <c r="A11" s="11" t="s">
        <v>26</v>
      </c>
      <c r="B11" s="12">
        <f t="shared" ref="B11:B14" si="5">C11*0</f>
        <v>0</v>
      </c>
      <c r="C11" s="16">
        <f t="shared" ref="C11:C12" si="6">B9/2</f>
        <v>852.99</v>
      </c>
      <c r="D11" s="17">
        <f t="shared" si="3"/>
        <v>887.1096</v>
      </c>
      <c r="E11" s="3"/>
      <c r="F11" s="11" t="s">
        <v>27</v>
      </c>
      <c r="G11" s="18">
        <f t="shared" ref="G11:G12" si="7">H11*0</f>
        <v>0</v>
      </c>
      <c r="H11" s="18">
        <f t="shared" ref="H11:H12" si="8">G9</f>
        <v>852.99</v>
      </c>
      <c r="I11" s="19">
        <f t="shared" si="4"/>
        <v>17.0598</v>
      </c>
      <c r="J11" s="3"/>
      <c r="K11" s="3"/>
      <c r="L11" s="3"/>
      <c r="M11" s="3"/>
      <c r="N11" s="3"/>
      <c r="O11" s="3"/>
      <c r="P11" s="3"/>
    </row>
    <row r="12" ht="19.5" customHeight="1">
      <c r="A12" s="11" t="s">
        <v>26</v>
      </c>
      <c r="B12" s="16">
        <f t="shared" si="5"/>
        <v>0</v>
      </c>
      <c r="C12" s="16">
        <f t="shared" si="6"/>
        <v>17.0598</v>
      </c>
      <c r="D12" s="17">
        <f t="shared" si="3"/>
        <v>870.0498</v>
      </c>
      <c r="E12" s="3"/>
      <c r="F12" s="11" t="s">
        <v>27</v>
      </c>
      <c r="G12" s="18">
        <f t="shared" si="7"/>
        <v>0</v>
      </c>
      <c r="H12" s="18">
        <f t="shared" si="8"/>
        <v>17.0598</v>
      </c>
      <c r="I12" s="19">
        <f t="shared" si="4"/>
        <v>0</v>
      </c>
      <c r="J12" s="3"/>
      <c r="K12" s="3"/>
      <c r="L12" s="3"/>
      <c r="M12" s="3"/>
      <c r="N12" s="3"/>
      <c r="O12" s="3"/>
      <c r="P12" s="3"/>
    </row>
    <row r="13" ht="19.5" customHeight="1">
      <c r="A13" s="11" t="s">
        <v>28</v>
      </c>
      <c r="B13" s="16">
        <f t="shared" si="5"/>
        <v>0</v>
      </c>
      <c r="C13" s="16">
        <f t="shared" ref="C13:C14" si="9">C11</f>
        <v>852.99</v>
      </c>
      <c r="D13" s="17">
        <f t="shared" si="3"/>
        <v>17.0598</v>
      </c>
      <c r="E13" s="3"/>
      <c r="F13" s="20"/>
      <c r="G13" s="21"/>
      <c r="H13" s="21"/>
      <c r="I13" s="22"/>
      <c r="J13" s="3"/>
      <c r="K13" s="3"/>
      <c r="L13" s="3"/>
      <c r="M13" s="3"/>
      <c r="N13" s="3"/>
      <c r="O13" s="3"/>
      <c r="P13" s="3"/>
    </row>
    <row r="14" ht="19.5" customHeight="1">
      <c r="A14" s="11" t="s">
        <v>28</v>
      </c>
      <c r="B14" s="16">
        <f t="shared" si="5"/>
        <v>0</v>
      </c>
      <c r="C14" s="16">
        <f t="shared" si="9"/>
        <v>17.0598</v>
      </c>
      <c r="D14" s="17">
        <f t="shared" si="3"/>
        <v>0</v>
      </c>
      <c r="E14" s="3"/>
      <c r="F14" s="20"/>
      <c r="G14" s="21"/>
      <c r="H14" s="21"/>
      <c r="I14" s="22"/>
      <c r="J14" s="3"/>
      <c r="K14" s="3"/>
      <c r="L14" s="3"/>
      <c r="M14" s="3"/>
      <c r="N14" s="3"/>
      <c r="O14" s="3"/>
      <c r="P14" s="3"/>
    </row>
    <row r="15" ht="9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ht="19.5" customHeight="1">
      <c r="A16" s="7" t="s">
        <v>29</v>
      </c>
      <c r="B16" s="8"/>
      <c r="C16" s="8"/>
      <c r="D16" s="9"/>
      <c r="E16" s="3"/>
      <c r="F16" s="7" t="s">
        <v>30</v>
      </c>
      <c r="G16" s="8"/>
      <c r="H16" s="8"/>
      <c r="I16" s="9"/>
      <c r="J16" s="3"/>
      <c r="K16" s="3"/>
      <c r="L16" s="3"/>
      <c r="M16" s="3"/>
      <c r="N16" s="3"/>
      <c r="O16" s="3"/>
      <c r="P16" s="3"/>
    </row>
    <row r="17" ht="19.5" customHeight="1">
      <c r="A17" s="1" t="s">
        <v>31</v>
      </c>
      <c r="B17" s="23">
        <v>0.02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ht="19.5" customHeight="1">
      <c r="A18" s="10" t="s">
        <v>22</v>
      </c>
      <c r="B18" s="10" t="s">
        <v>13</v>
      </c>
      <c r="C18" s="10" t="s">
        <v>10</v>
      </c>
      <c r="D18" s="10" t="s">
        <v>23</v>
      </c>
      <c r="E18" s="3"/>
      <c r="F18" s="10" t="s">
        <v>22</v>
      </c>
      <c r="G18" s="10" t="s">
        <v>13</v>
      </c>
      <c r="H18" s="10" t="s">
        <v>10</v>
      </c>
      <c r="I18" s="10" t="s">
        <v>23</v>
      </c>
      <c r="J18" s="3"/>
      <c r="K18" s="3"/>
      <c r="L18" s="3"/>
      <c r="M18" s="3"/>
      <c r="N18" s="3"/>
      <c r="O18" s="3"/>
      <c r="P18" s="3"/>
    </row>
    <row r="19">
      <c r="A19" s="11" t="s">
        <v>3</v>
      </c>
      <c r="B19" s="24">
        <f>C14</f>
        <v>17.0598</v>
      </c>
      <c r="C19" s="24">
        <f>B19*0</f>
        <v>0</v>
      </c>
      <c r="D19" s="25">
        <f>B19-C19</f>
        <v>17.0598</v>
      </c>
      <c r="E19" s="3"/>
      <c r="F19" s="11" t="s">
        <v>32</v>
      </c>
      <c r="G19" s="26">
        <f>H19*0</f>
        <v>0</v>
      </c>
      <c r="H19" s="26">
        <f t="shared" ref="H19:H20" si="10">G9</f>
        <v>852.99</v>
      </c>
      <c r="I19" s="27">
        <f>G19-H19</f>
        <v>-852.99</v>
      </c>
      <c r="J19" s="3"/>
      <c r="K19" s="3"/>
      <c r="L19" s="3"/>
      <c r="M19" s="3"/>
      <c r="N19" s="3"/>
      <c r="O19" s="3"/>
      <c r="P19" s="3"/>
    </row>
    <row r="20" ht="15.75" customHeight="1">
      <c r="A20" s="3"/>
      <c r="B20" s="3"/>
      <c r="C20" s="3"/>
      <c r="D20" s="3"/>
      <c r="E20" s="3"/>
      <c r="F20" s="11" t="s">
        <v>32</v>
      </c>
      <c r="G20" s="28">
        <f>B20*0</f>
        <v>0</v>
      </c>
      <c r="H20" s="27">
        <f t="shared" si="10"/>
        <v>17.0598</v>
      </c>
      <c r="I20" s="29">
        <f t="shared" ref="I20:I22" si="11">SUM(I19+G20-H20)</f>
        <v>-870.0498</v>
      </c>
      <c r="J20" s="3"/>
      <c r="K20" s="3"/>
      <c r="L20" s="3"/>
      <c r="M20" s="3"/>
      <c r="N20" s="3"/>
      <c r="O20" s="3"/>
      <c r="P20" s="3"/>
    </row>
    <row r="21" ht="15.75" customHeight="1">
      <c r="A21" s="3"/>
      <c r="B21" s="3"/>
      <c r="C21" s="3"/>
      <c r="D21" s="3"/>
      <c r="E21" s="3"/>
      <c r="F21" s="11" t="s">
        <v>33</v>
      </c>
      <c r="G21" s="28">
        <f t="shared" ref="G21:G22" si="12">C11</f>
        <v>852.99</v>
      </c>
      <c r="H21" s="28">
        <f t="shared" ref="H21:H22" si="13">G21*0</f>
        <v>0</v>
      </c>
      <c r="I21" s="29">
        <f t="shared" si="11"/>
        <v>-17.0598</v>
      </c>
      <c r="J21" s="3"/>
      <c r="K21" s="3"/>
      <c r="L21" s="3"/>
      <c r="M21" s="3"/>
      <c r="N21" s="3"/>
      <c r="O21" s="3"/>
      <c r="P21" s="3"/>
    </row>
    <row r="22" ht="15.75" customHeight="1">
      <c r="A22" s="3"/>
      <c r="B22" s="3"/>
      <c r="C22" s="3"/>
      <c r="D22" s="3"/>
      <c r="E22" s="3"/>
      <c r="F22" s="11" t="s">
        <v>33</v>
      </c>
      <c r="G22" s="28">
        <f t="shared" si="12"/>
        <v>17.0598</v>
      </c>
      <c r="H22" s="28">
        <f t="shared" si="13"/>
        <v>0</v>
      </c>
      <c r="I22" s="29">
        <f t="shared" si="11"/>
        <v>0</v>
      </c>
      <c r="J22" s="3"/>
      <c r="K22" s="3"/>
      <c r="L22" s="3"/>
      <c r="M22" s="3"/>
      <c r="N22" s="3"/>
      <c r="O22" s="3"/>
      <c r="P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</sheetData>
  <mergeCells count="4">
    <mergeCell ref="F6:I6"/>
    <mergeCell ref="F16:I16"/>
    <mergeCell ref="A6:D6"/>
    <mergeCell ref="A16:D16"/>
  </mergeCells>
  <dataValidations>
    <dataValidation type="list" allowBlank="1" showErrorMessage="1" sqref="B4">
      <formula1>"$,£"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Hafiz Islam</dc:creator>
</cp:coreProperties>
</file>